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aptop#2\Desktop\Galesburg\DDA\"/>
    </mc:Choice>
  </mc:AlternateContent>
  <xr:revisionPtr revIDLastSave="0" documentId="13_ncr:1_{351F5488-DB5C-423B-858C-B7F1B59EDC40}" xr6:coauthVersionLast="47" xr6:coauthVersionMax="47" xr10:uidLastSave="{00000000-0000-0000-0000-000000000000}"/>
  <bookViews>
    <workbookView xWindow="-110" yWindow="-110" windowWidth="19420" windowHeight="10300" xr2:uid="{67668781-1A74-4B22-9082-B5B4CFB3784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J27" i="1"/>
  <c r="J12" i="1"/>
  <c r="I12" i="1"/>
  <c r="H27" i="1"/>
  <c r="K12" i="1"/>
  <c r="J23" i="1"/>
  <c r="I23" i="1"/>
  <c r="K23" i="1"/>
  <c r="D23" i="1"/>
  <c r="H23" i="1"/>
  <c r="G23" i="1"/>
  <c r="G25" i="1" s="1"/>
  <c r="F23" i="1"/>
  <c r="E23" i="1"/>
  <c r="C23" i="1"/>
  <c r="H12" i="1"/>
  <c r="G12" i="1"/>
  <c r="F12" i="1"/>
  <c r="E12" i="1"/>
  <c r="D12" i="1"/>
  <c r="C12" i="1"/>
  <c r="I25" i="1" l="1"/>
  <c r="J25" i="1"/>
  <c r="J28" i="1" s="1"/>
  <c r="F25" i="1"/>
  <c r="C25" i="1"/>
  <c r="C28" i="1" s="1"/>
  <c r="E27" i="1" s="1"/>
  <c r="K25" i="1"/>
  <c r="E25" i="1"/>
  <c r="D25" i="1"/>
  <c r="H25" i="1"/>
  <c r="D27" i="1" l="1"/>
  <c r="D28" i="1" s="1"/>
  <c r="F27" i="1"/>
  <c r="F28" i="1" s="1"/>
  <c r="E28" i="1"/>
  <c r="I27" i="1" s="1"/>
  <c r="I28" i="1" s="1"/>
  <c r="H28" i="1" l="1"/>
  <c r="G27" i="1"/>
  <c r="G28" i="1" s="1"/>
  <c r="K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 Taylor</author>
  </authors>
  <commentList>
    <comment ref="F22" authorId="0" shapeId="0" xr:uid="{2B53457C-06D3-4764-BF35-E49C6B5955FB}">
      <text>
        <r>
          <rPr>
            <b/>
            <sz val="9"/>
            <color indexed="81"/>
            <rFont val="Tahoma"/>
            <family val="2"/>
          </rPr>
          <t>Rod Taylor:</t>
        </r>
        <r>
          <rPr>
            <sz val="9"/>
            <color indexed="81"/>
            <rFont val="Tahoma"/>
            <family val="2"/>
          </rPr>
          <t xml:space="preserve">
For share of master plan project
</t>
        </r>
      </text>
    </comment>
  </commentList>
</comments>
</file>

<file path=xl/sharedStrings.xml><?xml version="1.0" encoding="utf-8"?>
<sst xmlns="http://schemas.openxmlformats.org/spreadsheetml/2006/main" count="52" uniqueCount="51">
  <si>
    <t>GL NUMBER</t>
  </si>
  <si>
    <t>DESCRIPTION</t>
  </si>
  <si>
    <t>2022-23 ACTUAL</t>
  </si>
  <si>
    <t>2023-24 AMENDED BUDGET</t>
  </si>
  <si>
    <t>2023-24 PROJECTED</t>
  </si>
  <si>
    <t>2024-25 REQUESTED BUDGET</t>
  </si>
  <si>
    <t xml:space="preserve">2024-25 RECOMMEND </t>
  </si>
  <si>
    <t>2024-25 PROJECTED</t>
  </si>
  <si>
    <t>2025-26 REQUESTED</t>
  </si>
  <si>
    <t>NOTES</t>
  </si>
  <si>
    <t xml:space="preserve">Fund 248 </t>
  </si>
  <si>
    <t>ESTIMATED REVENUES</t>
  </si>
  <si>
    <t>248-000-402.000</t>
  </si>
  <si>
    <t>CURRENT PROPERTY TAX</t>
  </si>
  <si>
    <t>248-000-642.000</t>
  </si>
  <si>
    <t>SALES</t>
  </si>
  <si>
    <t>248-000-647.000</t>
  </si>
  <si>
    <t>FEES FOR LAWN MOWING</t>
  </si>
  <si>
    <t>248-000-674.000</t>
  </si>
  <si>
    <t>DONATIONS</t>
  </si>
  <si>
    <t>248-000-675.00</t>
  </si>
  <si>
    <t>MISCELLANEOUS</t>
  </si>
  <si>
    <t>TOTAL ESTIMATED REVENUES</t>
  </si>
  <si>
    <t>APPROPRIATIONS</t>
  </si>
  <si>
    <t>Dept 000 -</t>
  </si>
  <si>
    <t>248-000-727.000</t>
  </si>
  <si>
    <t>SUPPLIES</t>
  </si>
  <si>
    <t>248-000-801.001</t>
  </si>
  <si>
    <t>AUDITING SERVICES</t>
  </si>
  <si>
    <t>Audit</t>
  </si>
  <si>
    <t>248-000-801.007</t>
  </si>
  <si>
    <t>ACCOUNTING ASSISTANCE</t>
  </si>
  <si>
    <t>Accounting and Budget assistance</t>
  </si>
  <si>
    <t>248-000-955.000</t>
  </si>
  <si>
    <t>248-000-995.000</t>
  </si>
  <si>
    <t>APPROPRIATION TRANSFER OUT</t>
  </si>
  <si>
    <t>248-000-995.101</t>
  </si>
  <si>
    <t>TRANSFER TO GENERAL FUND</t>
  </si>
  <si>
    <t xml:space="preserve">  Totals for dept 000</t>
  </si>
  <si>
    <t>NET OF REVENUES/APPROPRIATIONS - FUND 203</t>
  </si>
  <si>
    <t>BEGINNING FUND BALANCE</t>
  </si>
  <si>
    <t>ENDING FUND BALANCE</t>
  </si>
  <si>
    <t>Postage, envelopes, etc.</t>
  </si>
  <si>
    <t>($2000 was for addl Downtown Master Plan--not used)</t>
  </si>
  <si>
    <t>CITY OF GALESBURG 
2025-26 BUDGET (Proposed)
DOWNTOWN DEVELOPMENT AUTHORITY (248)</t>
  </si>
  <si>
    <t>??????970</t>
  </si>
  <si>
    <t>Capital expenditure</t>
  </si>
  <si>
    <t>New 35th Street business sign</t>
  </si>
  <si>
    <t>2025/26 Misc., Grants (Paint and Curb Appeal), Outdoor Christmas décor, paint, grants, landscaping</t>
  </si>
  <si>
    <t>2023-24 ACTUAL (as of 6/30/2024)</t>
  </si>
  <si>
    <t>2024-25 ACTUAL (as of 3/31/2025)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</si>
</sst>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rgb="FFFF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Font="1"/>
    <xf numFmtId="49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/>
    <xf numFmtId="43" fontId="0" fillId="0" borderId="0" xfId="1" applyFont="1" applyAlignment="1">
      <alignment wrapText="1"/>
    </xf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Fill="1" applyBorder="1"/>
    <xf numFmtId="43" fontId="0" fillId="0" borderId="0" xfId="1" applyFont="1" applyFill="1"/>
    <xf numFmtId="164" fontId="0" fillId="0" borderId="7" xfId="1" applyNumberFormat="1" applyFont="1" applyBorder="1" applyAlignment="1">
      <alignment horizontal="right"/>
    </xf>
    <xf numFmtId="164" fontId="0" fillId="0" borderId="7" xfId="1" applyNumberFormat="1" applyFont="1" applyFill="1" applyBorder="1"/>
    <xf numFmtId="0" fontId="2" fillId="0" borderId="0" xfId="0" applyFont="1"/>
    <xf numFmtId="164" fontId="2" fillId="0" borderId="0" xfId="1" applyNumberFormat="1" applyFont="1"/>
    <xf numFmtId="0" fontId="0" fillId="5" borderId="0" xfId="0" applyFill="1"/>
    <xf numFmtId="164" fontId="0" fillId="5" borderId="0" xfId="1" applyNumberFormat="1" applyFont="1" applyFill="1" applyBorder="1"/>
    <xf numFmtId="0" fontId="4" fillId="0" borderId="0" xfId="3" applyAlignment="1">
      <alignment horizontal="left" wrapText="1"/>
    </xf>
    <xf numFmtId="164" fontId="0" fillId="0" borderId="0" xfId="1" applyNumberFormat="1" applyFont="1" applyBorder="1"/>
    <xf numFmtId="164" fontId="2" fillId="0" borderId="8" xfId="1" applyNumberFormat="1" applyFont="1" applyBorder="1"/>
    <xf numFmtId="43" fontId="2" fillId="0" borderId="0" xfId="1" applyFont="1"/>
    <xf numFmtId="49" fontId="5" fillId="0" borderId="0" xfId="0" applyNumberFormat="1" applyFont="1" applyAlignment="1">
      <alignment horizontal="left"/>
    </xf>
    <xf numFmtId="49" fontId="5" fillId="5" borderId="0" xfId="0" applyNumberFormat="1" applyFont="1" applyFill="1"/>
    <xf numFmtId="164" fontId="5" fillId="5" borderId="0" xfId="1" applyNumberFormat="1" applyFont="1" applyFill="1" applyBorder="1"/>
    <xf numFmtId="43" fontId="6" fillId="0" borderId="0" xfId="1" applyFont="1" applyBorder="1"/>
    <xf numFmtId="0" fontId="5" fillId="0" borderId="9" xfId="0" applyFont="1" applyBorder="1" applyAlignment="1">
      <alignment horizontal="left"/>
    </xf>
    <xf numFmtId="0" fontId="6" fillId="0" borderId="9" xfId="0" applyFont="1" applyBorder="1"/>
    <xf numFmtId="165" fontId="6" fillId="0" borderId="9" xfId="2" applyNumberFormat="1" applyFont="1" applyBorder="1"/>
    <xf numFmtId="165" fontId="6" fillId="0" borderId="9" xfId="0" applyNumberFormat="1" applyFont="1" applyBorder="1"/>
    <xf numFmtId="165" fontId="6" fillId="0" borderId="9" xfId="2" applyNumberFormat="1" applyFont="1" applyFill="1" applyBorder="1"/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1" applyNumberFormat="1" applyFont="1" applyFill="1" applyBorder="1"/>
    <xf numFmtId="164" fontId="6" fillId="0" borderId="0" xfId="0" applyNumberFormat="1" applyFont="1"/>
    <xf numFmtId="0" fontId="6" fillId="0" borderId="0" xfId="0" applyFont="1" applyAlignment="1">
      <alignment horizontal="left"/>
    </xf>
    <xf numFmtId="49" fontId="9" fillId="3" borderId="0" xfId="0" applyNumberFormat="1" applyFont="1" applyFill="1" applyAlignment="1">
      <alignment horizontal="left" wrapText="1"/>
    </xf>
    <xf numFmtId="49" fontId="9" fillId="3" borderId="0" xfId="0" applyNumberFormat="1" applyFont="1" applyFill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wrapText="1"/>
    </xf>
    <xf numFmtId="0" fontId="10" fillId="0" borderId="0" xfId="0" applyFont="1"/>
    <xf numFmtId="164" fontId="6" fillId="0" borderId="9" xfId="0" applyNumberFormat="1" applyFont="1" applyBorder="1"/>
    <xf numFmtId="164" fontId="0" fillId="0" borderId="7" xfId="1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1" applyNumberFormat="1" applyFont="1" applyAlignment="1">
      <alignment horizontal="right" vertical="top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Fill="1" applyAlignment="1">
      <alignment horizontal="right" vertical="top"/>
    </xf>
    <xf numFmtId="164" fontId="0" fillId="0" borderId="0" xfId="1" applyNumberFormat="1" applyFont="1" applyFill="1" applyAlignment="1">
      <alignment vertical="top"/>
    </xf>
    <xf numFmtId="43" fontId="0" fillId="0" borderId="0" xfId="1" applyFont="1" applyAlignment="1">
      <alignment vertical="top" wrapText="1"/>
    </xf>
    <xf numFmtId="0" fontId="0" fillId="0" borderId="0" xfId="0" applyAlignment="1">
      <alignment vertical="top"/>
    </xf>
    <xf numFmtId="164" fontId="0" fillId="0" borderId="5" xfId="1" applyNumberFormat="1" applyFont="1" applyFill="1" applyBorder="1"/>
    <xf numFmtId="164" fontId="5" fillId="0" borderId="0" xfId="0" applyNumberFormat="1" applyFont="1"/>
    <xf numFmtId="164" fontId="5" fillId="0" borderId="0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 xr:uid="{C46CD98C-8649-4207-A1E7-710D6865CB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99BE-4769-405E-9211-0275B87E0109}">
  <sheetPr>
    <pageSetUpPr fitToPage="1"/>
  </sheetPr>
  <dimension ref="A1:L29"/>
  <sheetViews>
    <sheetView tabSelected="1" topLeftCell="A18" workbookViewId="0">
      <selection activeCell="J28" sqref="J28"/>
    </sheetView>
  </sheetViews>
  <sheetFormatPr defaultRowHeight="14.5" x14ac:dyDescent="0.35"/>
  <cols>
    <col min="1" max="1" width="37" customWidth="1"/>
    <col min="2" max="2" width="29.453125" bestFit="1" customWidth="1"/>
    <col min="3" max="3" width="9.54296875" bestFit="1" customWidth="1"/>
    <col min="4" max="4" width="8.90625" bestFit="1" customWidth="1"/>
    <col min="5" max="5" width="10.90625" customWidth="1"/>
    <col min="6" max="6" width="10.36328125" bestFit="1" customWidth="1"/>
    <col min="7" max="7" width="12" customWidth="1"/>
    <col min="8" max="8" width="9.54296875" bestFit="1" customWidth="1"/>
    <col min="9" max="9" width="9.1796875" bestFit="1" customWidth="1"/>
    <col min="10" max="10" width="10.81640625" customWidth="1"/>
    <col min="11" max="11" width="10.90625" customWidth="1"/>
    <col min="12" max="12" width="44.1796875" customWidth="1"/>
  </cols>
  <sheetData>
    <row r="1" spans="1:12" x14ac:dyDescent="0.35">
      <c r="A1" s="45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thickBot="1" x14ac:dyDescent="0.4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4" spans="1:12" s="42" customFormat="1" ht="52" x14ac:dyDescent="0.3">
      <c r="A4" s="38" t="s">
        <v>0</v>
      </c>
      <c r="B4" s="38" t="s">
        <v>1</v>
      </c>
      <c r="C4" s="39" t="s">
        <v>2</v>
      </c>
      <c r="D4" s="40" t="s">
        <v>3</v>
      </c>
      <c r="E4" s="40" t="s">
        <v>49</v>
      </c>
      <c r="F4" s="40" t="s">
        <v>4</v>
      </c>
      <c r="G4" s="39" t="s">
        <v>5</v>
      </c>
      <c r="H4" s="39" t="s">
        <v>6</v>
      </c>
      <c r="I4" s="39" t="s">
        <v>50</v>
      </c>
      <c r="J4" s="39" t="s">
        <v>7</v>
      </c>
      <c r="K4" s="39" t="s">
        <v>8</v>
      </c>
      <c r="L4" s="41" t="s">
        <v>9</v>
      </c>
    </row>
    <row r="5" spans="1:12" x14ac:dyDescent="0.35">
      <c r="A5" s="1" t="s">
        <v>10</v>
      </c>
      <c r="B5" s="2"/>
      <c r="C5" s="3"/>
      <c r="D5" s="3"/>
      <c r="E5" s="3"/>
      <c r="F5" s="4"/>
      <c r="G5" s="4"/>
      <c r="H5" s="4"/>
      <c r="I5" s="4"/>
      <c r="J5" s="4"/>
      <c r="K5" s="4"/>
      <c r="L5" s="4"/>
    </row>
    <row r="6" spans="1:12" x14ac:dyDescent="0.35">
      <c r="A6" s="1" t="s">
        <v>11</v>
      </c>
      <c r="B6" s="2"/>
      <c r="C6" s="3"/>
      <c r="D6" s="3"/>
      <c r="E6" s="3"/>
      <c r="F6" s="4"/>
      <c r="G6" s="4"/>
      <c r="H6" s="4"/>
      <c r="I6" s="4"/>
      <c r="J6" s="4"/>
      <c r="K6" s="4"/>
      <c r="L6" s="4"/>
    </row>
    <row r="7" spans="1:12" x14ac:dyDescent="0.35">
      <c r="A7" s="5" t="s">
        <v>12</v>
      </c>
      <c r="B7" s="5" t="s">
        <v>13</v>
      </c>
      <c r="C7" s="6">
        <v>770</v>
      </c>
      <c r="D7" s="7">
        <v>6210</v>
      </c>
      <c r="E7" s="8">
        <v>6210</v>
      </c>
      <c r="F7" s="9">
        <v>5500</v>
      </c>
      <c r="G7" s="9">
        <v>6200</v>
      </c>
      <c r="H7" s="7">
        <v>6200</v>
      </c>
      <c r="I7" s="7">
        <v>6148</v>
      </c>
      <c r="J7" s="7">
        <v>10414</v>
      </c>
      <c r="K7" s="7">
        <v>10400</v>
      </c>
      <c r="L7" s="4"/>
    </row>
    <row r="8" spans="1:12" s="58" customFormat="1" ht="14" customHeight="1" x14ac:dyDescent="0.35">
      <c r="A8" s="51" t="s">
        <v>14</v>
      </c>
      <c r="B8" s="52" t="s">
        <v>15</v>
      </c>
      <c r="C8" s="53"/>
      <c r="D8" s="54">
        <v>3000</v>
      </c>
      <c r="E8" s="55">
        <v>3000</v>
      </c>
      <c r="F8" s="56">
        <v>3000</v>
      </c>
      <c r="G8" s="54">
        <v>3000</v>
      </c>
      <c r="H8" s="54">
        <v>3000</v>
      </c>
      <c r="I8" s="54"/>
      <c r="J8" s="54">
        <v>3000</v>
      </c>
      <c r="K8" s="54">
        <v>3000</v>
      </c>
      <c r="L8" s="57"/>
    </row>
    <row r="9" spans="1:12" x14ac:dyDescent="0.35">
      <c r="A9" s="5" t="s">
        <v>16</v>
      </c>
      <c r="B9" s="2" t="s">
        <v>17</v>
      </c>
      <c r="C9" s="6"/>
      <c r="D9" s="7"/>
      <c r="E9" s="8"/>
      <c r="F9" s="9"/>
      <c r="G9" s="7"/>
      <c r="H9" s="7"/>
      <c r="I9" s="7"/>
      <c r="J9" s="7"/>
      <c r="K9" s="7"/>
      <c r="L9" s="10"/>
    </row>
    <row r="10" spans="1:12" x14ac:dyDescent="0.35">
      <c r="A10" t="s">
        <v>18</v>
      </c>
      <c r="B10" t="s">
        <v>19</v>
      </c>
      <c r="C10" s="11"/>
      <c r="D10" s="12">
        <v>330</v>
      </c>
      <c r="E10" s="12">
        <v>950</v>
      </c>
      <c r="F10" s="12">
        <v>330</v>
      </c>
      <c r="G10" s="12"/>
      <c r="H10" s="12"/>
      <c r="I10" s="12"/>
      <c r="J10" s="12"/>
      <c r="K10" s="12"/>
      <c r="L10" s="13"/>
    </row>
    <row r="11" spans="1:12" ht="15" thickBot="1" x14ac:dyDescent="0.4">
      <c r="A11" t="s">
        <v>20</v>
      </c>
      <c r="B11" t="s">
        <v>21</v>
      </c>
      <c r="C11" s="14">
        <v>2629</v>
      </c>
      <c r="D11" s="15"/>
      <c r="E11" s="15"/>
      <c r="F11" s="15"/>
      <c r="G11" s="15"/>
      <c r="H11" s="15"/>
      <c r="I11" s="59">
        <v>265</v>
      </c>
      <c r="J11" s="59">
        <v>265</v>
      </c>
      <c r="K11" s="15"/>
      <c r="L11" s="13"/>
    </row>
    <row r="12" spans="1:12" ht="15" thickTop="1" x14ac:dyDescent="0.35">
      <c r="A12" s="16" t="s">
        <v>22</v>
      </c>
      <c r="C12" s="17">
        <f>SUM(C7:C11)</f>
        <v>3399</v>
      </c>
      <c r="D12" s="17">
        <f>SUM(D7:D10)</f>
        <v>9540</v>
      </c>
      <c r="E12" s="17">
        <f>SUM(E7:E10)</f>
        <v>10160</v>
      </c>
      <c r="F12" s="17">
        <f>SUM(F7:F10)</f>
        <v>8830</v>
      </c>
      <c r="G12" s="17">
        <f>SUM(G7:G10)</f>
        <v>9200</v>
      </c>
      <c r="H12" s="17">
        <f>SUM(H7:H10)</f>
        <v>9200</v>
      </c>
      <c r="I12" s="17">
        <f>SUM(I7:I11)</f>
        <v>6413</v>
      </c>
      <c r="J12" s="17">
        <f>SUM(J7:J11)</f>
        <v>13679</v>
      </c>
      <c r="K12" s="17">
        <f>SUM(K7:K10)</f>
        <v>13400</v>
      </c>
      <c r="L12" s="4"/>
    </row>
    <row r="13" spans="1:12" x14ac:dyDescent="0.35">
      <c r="A13" s="18"/>
      <c r="B13" s="18"/>
      <c r="C13" s="19"/>
      <c r="D13" s="19"/>
      <c r="E13" s="19"/>
      <c r="F13" s="19"/>
      <c r="G13" s="7"/>
      <c r="H13" s="4"/>
      <c r="I13" s="4"/>
      <c r="J13" s="4"/>
      <c r="K13" s="4"/>
      <c r="L13" s="4"/>
    </row>
    <row r="14" spans="1:12" x14ac:dyDescent="0.35">
      <c r="A14" s="1" t="s">
        <v>23</v>
      </c>
      <c r="B14" s="18"/>
      <c r="C14" s="19"/>
      <c r="D14" s="19"/>
      <c r="E14" s="19"/>
      <c r="F14" s="19"/>
      <c r="G14" s="7"/>
      <c r="H14" s="4"/>
      <c r="I14" s="4"/>
      <c r="J14" s="4"/>
      <c r="K14" s="4"/>
      <c r="L14" s="4"/>
    </row>
    <row r="15" spans="1:12" x14ac:dyDescent="0.35">
      <c r="A15" s="1" t="s">
        <v>24</v>
      </c>
      <c r="B15" s="18"/>
      <c r="C15" s="3"/>
      <c r="D15" s="6"/>
      <c r="H15" s="4"/>
      <c r="I15" s="4"/>
      <c r="J15" s="4"/>
      <c r="K15" s="4"/>
    </row>
    <row r="16" spans="1:12" ht="32.25" customHeight="1" x14ac:dyDescent="0.35">
      <c r="A16" s="5" t="s">
        <v>25</v>
      </c>
      <c r="B16" s="5" t="s">
        <v>26</v>
      </c>
      <c r="C16" s="3"/>
      <c r="D16" s="6">
        <v>500</v>
      </c>
      <c r="E16" s="6">
        <v>2176</v>
      </c>
      <c r="F16" s="6">
        <v>500</v>
      </c>
      <c r="G16" s="7">
        <v>1000</v>
      </c>
      <c r="H16" s="4">
        <v>1000</v>
      </c>
      <c r="I16" s="4">
        <v>406</v>
      </c>
      <c r="J16" s="4">
        <v>406</v>
      </c>
      <c r="K16" s="4">
        <v>1000</v>
      </c>
      <c r="L16" s="10" t="s">
        <v>42</v>
      </c>
    </row>
    <row r="17" spans="1:12" x14ac:dyDescent="0.35">
      <c r="A17" s="5" t="s">
        <v>27</v>
      </c>
      <c r="B17" s="5" t="s">
        <v>28</v>
      </c>
      <c r="C17" s="3"/>
      <c r="D17" s="7">
        <v>480</v>
      </c>
      <c r="E17" s="6">
        <v>0</v>
      </c>
      <c r="F17" s="6">
        <v>480</v>
      </c>
      <c r="G17" s="7">
        <v>500</v>
      </c>
      <c r="H17" s="7">
        <v>500</v>
      </c>
      <c r="I17" s="7">
        <v>0</v>
      </c>
      <c r="J17" s="7"/>
      <c r="K17" s="7">
        <v>500</v>
      </c>
      <c r="L17" s="4" t="s">
        <v>29</v>
      </c>
    </row>
    <row r="18" spans="1:12" ht="17.25" customHeight="1" x14ac:dyDescent="0.35">
      <c r="A18" s="5" t="s">
        <v>30</v>
      </c>
      <c r="B18" s="5" t="s">
        <v>31</v>
      </c>
      <c r="C18" s="3"/>
      <c r="D18" s="7">
        <v>749</v>
      </c>
      <c r="E18" s="6">
        <v>749</v>
      </c>
      <c r="F18" s="8">
        <v>750</v>
      </c>
      <c r="G18" s="7">
        <v>800</v>
      </c>
      <c r="H18" s="7">
        <v>800</v>
      </c>
      <c r="I18" s="7">
        <v>615</v>
      </c>
      <c r="J18" s="7">
        <v>400</v>
      </c>
      <c r="K18" s="7">
        <v>800</v>
      </c>
      <c r="L18" s="20" t="s">
        <v>32</v>
      </c>
    </row>
    <row r="19" spans="1:12" ht="15" customHeight="1" x14ac:dyDescent="0.35">
      <c r="A19" s="5" t="s">
        <v>33</v>
      </c>
      <c r="B19" s="5" t="s">
        <v>21</v>
      </c>
      <c r="C19" s="6">
        <v>1246.24</v>
      </c>
      <c r="D19" s="7">
        <v>2654</v>
      </c>
      <c r="E19" s="6">
        <v>598</v>
      </c>
      <c r="F19" s="8"/>
      <c r="G19" s="7">
        <v>5000</v>
      </c>
      <c r="H19" s="7">
        <v>5000</v>
      </c>
      <c r="I19" s="7">
        <v>74</v>
      </c>
      <c r="J19" s="7">
        <v>74</v>
      </c>
      <c r="K19" s="7">
        <v>11100</v>
      </c>
      <c r="L19" s="10" t="s">
        <v>48</v>
      </c>
    </row>
    <row r="20" spans="1:12" ht="15" customHeight="1" x14ac:dyDescent="0.35">
      <c r="A20" s="5" t="s">
        <v>45</v>
      </c>
      <c r="B20" s="5" t="s">
        <v>46</v>
      </c>
      <c r="C20" s="6"/>
      <c r="D20" s="7"/>
      <c r="E20" s="6"/>
      <c r="F20" s="8"/>
      <c r="G20" s="7"/>
      <c r="H20" s="7"/>
      <c r="I20" s="7"/>
      <c r="J20" s="7"/>
      <c r="K20" s="7">
        <v>5000</v>
      </c>
      <c r="L20" s="10" t="s">
        <v>47</v>
      </c>
    </row>
    <row r="21" spans="1:12" x14ac:dyDescent="0.35">
      <c r="A21" s="5" t="s">
        <v>34</v>
      </c>
      <c r="B21" s="5" t="s">
        <v>35</v>
      </c>
      <c r="C21" s="6"/>
      <c r="D21" s="21"/>
      <c r="E21" s="3"/>
      <c r="F21" s="3"/>
      <c r="G21" s="21"/>
      <c r="H21" s="21"/>
      <c r="I21" s="21"/>
      <c r="J21" s="21"/>
      <c r="K21" s="21"/>
      <c r="L21" s="4"/>
    </row>
    <row r="22" spans="1:12" ht="15" thickBot="1" x14ac:dyDescent="0.4">
      <c r="A22" t="s">
        <v>36</v>
      </c>
      <c r="B22" t="s">
        <v>37</v>
      </c>
      <c r="C22" s="21">
        <v>5000</v>
      </c>
      <c r="D22" s="21"/>
      <c r="E22" s="21"/>
      <c r="F22" s="12">
        <v>2000</v>
      </c>
      <c r="G22" s="21">
        <v>0</v>
      </c>
      <c r="H22" s="21"/>
      <c r="I22" s="21"/>
      <c r="J22" s="21"/>
      <c r="K22" s="44"/>
      <c r="L22" s="4" t="s">
        <v>43</v>
      </c>
    </row>
    <row r="23" spans="1:12" ht="15" thickTop="1" x14ac:dyDescent="0.35">
      <c r="A23" s="1" t="s">
        <v>38</v>
      </c>
      <c r="B23" s="1"/>
      <c r="C23" s="22">
        <f>SUM(C14:C22)</f>
        <v>6246.24</v>
      </c>
      <c r="D23" s="22">
        <f>SUM(D16:D22)</f>
        <v>4383</v>
      </c>
      <c r="E23" s="22">
        <f>SUM(E16:E21)</f>
        <v>3523</v>
      </c>
      <c r="F23" s="22">
        <f>SUM(F16:F22)</f>
        <v>3730</v>
      </c>
      <c r="G23" s="22">
        <f>SUM(G16:G22)</f>
        <v>7300</v>
      </c>
      <c r="H23" s="22">
        <f>SUM(H15:H22)</f>
        <v>7300</v>
      </c>
      <c r="I23" s="22">
        <f>SUM(I15:I22)</f>
        <v>1095</v>
      </c>
      <c r="J23" s="22">
        <f>SUM(J15:J22)</f>
        <v>880</v>
      </c>
      <c r="K23" s="22">
        <f>SUM(K15:K22)</f>
        <v>18400</v>
      </c>
      <c r="L23" s="23"/>
    </row>
    <row r="24" spans="1:12" x14ac:dyDescent="0.35">
      <c r="A24" s="5"/>
      <c r="B24" s="5"/>
      <c r="C24" s="7"/>
      <c r="D24" s="7"/>
      <c r="E24" s="7"/>
      <c r="F24" s="7"/>
      <c r="G24" s="7"/>
      <c r="H24" s="4"/>
      <c r="I24" s="4"/>
      <c r="J24" s="4"/>
      <c r="K24" s="4"/>
      <c r="L24" s="4"/>
    </row>
    <row r="25" spans="1:12" ht="16" x14ac:dyDescent="0.4">
      <c r="A25" s="24" t="s">
        <v>39</v>
      </c>
      <c r="B25" s="25"/>
      <c r="C25" s="26">
        <f>+C12-C23</f>
        <v>-2847.24</v>
      </c>
      <c r="D25" s="26">
        <f>+D12-D23</f>
        <v>5157</v>
      </c>
      <c r="E25" s="26">
        <f>+E12-E23</f>
        <v>6637</v>
      </c>
      <c r="F25" s="26">
        <f>+F12-F23</f>
        <v>5100</v>
      </c>
      <c r="G25" s="26">
        <f>+G12-G23</f>
        <v>1900</v>
      </c>
      <c r="H25" s="26">
        <f>+H12-H23</f>
        <v>1900</v>
      </c>
      <c r="I25" s="26">
        <f>+I12-I23</f>
        <v>5318</v>
      </c>
      <c r="J25" s="26">
        <f>+J12-J23</f>
        <v>12799</v>
      </c>
      <c r="K25" s="26">
        <f>+K12-K23</f>
        <v>-5000</v>
      </c>
      <c r="L25" s="27"/>
    </row>
    <row r="26" spans="1:12" ht="16" x14ac:dyDescent="0.4">
      <c r="A26" s="24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7"/>
    </row>
    <row r="27" spans="1:12" ht="16.5" thickBot="1" x14ac:dyDescent="0.45">
      <c r="A27" s="28" t="s">
        <v>40</v>
      </c>
      <c r="B27" s="29"/>
      <c r="C27" s="30">
        <v>12305</v>
      </c>
      <c r="D27" s="31">
        <f>+C28</f>
        <v>9457.76</v>
      </c>
      <c r="E27" s="43">
        <f>+C28</f>
        <v>9457.76</v>
      </c>
      <c r="F27" s="32">
        <f>+C28</f>
        <v>9457.76</v>
      </c>
      <c r="G27" s="32">
        <f>+D28</f>
        <v>14614.76</v>
      </c>
      <c r="H27" s="32">
        <f>+D28</f>
        <v>14614.76</v>
      </c>
      <c r="I27" s="32">
        <f>+E28</f>
        <v>16094.76</v>
      </c>
      <c r="J27" s="32">
        <f>+E28</f>
        <v>16094.76</v>
      </c>
      <c r="K27" s="32">
        <f>+J28</f>
        <v>28893.760000000002</v>
      </c>
      <c r="L27" s="33"/>
    </row>
    <row r="28" spans="1:12" ht="16.5" thickTop="1" x14ac:dyDescent="0.4">
      <c r="A28" s="34" t="s">
        <v>41</v>
      </c>
      <c r="B28" s="33"/>
      <c r="C28" s="61">
        <f>+C27+C25</f>
        <v>9457.76</v>
      </c>
      <c r="D28" s="35">
        <f>+D27+D25</f>
        <v>14614.76</v>
      </c>
      <c r="E28" s="60">
        <f>+E25+E27</f>
        <v>16094.76</v>
      </c>
      <c r="F28" s="36">
        <f>+F27+F25</f>
        <v>14557.76</v>
      </c>
      <c r="G28" s="36">
        <f>+G27+G25</f>
        <v>16514.760000000002</v>
      </c>
      <c r="H28" s="36">
        <f>+H27+H25</f>
        <v>16514.760000000002</v>
      </c>
      <c r="I28" s="36">
        <f t="shared" ref="I28:K28" si="0">+I27+I25</f>
        <v>21412.760000000002</v>
      </c>
      <c r="J28" s="60">
        <f t="shared" si="0"/>
        <v>28893.760000000002</v>
      </c>
      <c r="K28" s="36">
        <f t="shared" si="0"/>
        <v>23893.760000000002</v>
      </c>
      <c r="L28" s="33"/>
    </row>
    <row r="29" spans="1:12" ht="16" x14ac:dyDescent="0.4">
      <c r="A29" s="37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</sheetData>
  <mergeCells count="1">
    <mergeCell ref="A1:L2"/>
  </mergeCells>
  <pageMargins left="0.7" right="0.7" top="0.75" bottom="0.75" header="0.3" footer="0.3"/>
  <pageSetup paperSize="5"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Mcnees</dc:creator>
  <cp:lastModifiedBy>Linda Marble</cp:lastModifiedBy>
  <cp:lastPrinted>2025-04-14T17:44:58Z</cp:lastPrinted>
  <dcterms:created xsi:type="dcterms:W3CDTF">2025-04-14T16:44:47Z</dcterms:created>
  <dcterms:modified xsi:type="dcterms:W3CDTF">2025-05-18T19:41:17Z</dcterms:modified>
</cp:coreProperties>
</file>